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16560" yWindow="2560" windowWidth="25600" windowHeight="1966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" i="1" l="1"/>
  <c r="H7" i="1"/>
  <c r="H9" i="1"/>
  <c r="H6" i="1"/>
  <c r="H8" i="1"/>
  <c r="H13" i="1"/>
  <c r="F6" i="1"/>
  <c r="F7" i="1"/>
  <c r="F8" i="1"/>
  <c r="F9" i="1"/>
  <c r="F4" i="1"/>
  <c r="F13" i="1"/>
  <c r="D6" i="1"/>
  <c r="D7" i="1"/>
  <c r="D8" i="1"/>
  <c r="D9" i="1"/>
  <c r="D4" i="1"/>
  <c r="D13" i="1"/>
  <c r="H12" i="1"/>
  <c r="F12" i="1"/>
  <c r="D12" i="1"/>
  <c r="H5" i="1"/>
  <c r="F5" i="1"/>
  <c r="H3" i="1"/>
  <c r="F3" i="1"/>
  <c r="D5" i="1"/>
  <c r="H11" i="1"/>
  <c r="F11" i="1"/>
  <c r="D3" i="1"/>
  <c r="D11" i="1"/>
</calcChain>
</file>

<file path=xl/sharedStrings.xml><?xml version="1.0" encoding="utf-8"?>
<sst xmlns="http://schemas.openxmlformats.org/spreadsheetml/2006/main" count="21" uniqueCount="17">
  <si>
    <t>Renewable Diesel</t>
  </si>
  <si>
    <t>Biodiesel</t>
  </si>
  <si>
    <t>Drop-in jet fuel</t>
  </si>
  <si>
    <t>Multiplier</t>
  </si>
  <si>
    <t>Gallons</t>
  </si>
  <si>
    <t>RFS gallons</t>
  </si>
  <si>
    <t>Fuel</t>
  </si>
  <si>
    <t>Corn ethanol</t>
  </si>
  <si>
    <t>Cane ethanol</t>
  </si>
  <si>
    <t>Renewable Fuel</t>
  </si>
  <si>
    <t>Biomass-based diesel</t>
  </si>
  <si>
    <t>Advanced biofuels</t>
  </si>
  <si>
    <t>Cellulosic ethanol</t>
  </si>
  <si>
    <t>Biobutanol</t>
  </si>
  <si>
    <t>2022 - scenario 1</t>
  </si>
  <si>
    <t>2022 - scenario 2</t>
  </si>
  <si>
    <t xml:space="preserve"> prices in Iowa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</si>
</sst>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charset val="134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4" fillId="2" borderId="0" xfId="0" applyFont="1" applyFill="1"/>
    <xf numFmtId="0" fontId="1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</cellXfs>
  <cellStyles count="4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D21" sqref="D21"/>
    </sheetView>
  </sheetViews>
  <sheetFormatPr baseColWidth="10" defaultRowHeight="15" x14ac:dyDescent="0"/>
  <cols>
    <col min="1" max="1" width="16" style="2" customWidth="1"/>
    <col min="2" max="2" width="10" style="2" customWidth="1"/>
    <col min="3" max="8" width="10.1640625" style="2" customWidth="1"/>
    <col min="9" max="16384" width="10.83203125" style="2"/>
  </cols>
  <sheetData>
    <row r="1" spans="1:8">
      <c r="A1" s="1" t="s">
        <v>6</v>
      </c>
      <c r="B1" s="17" t="s">
        <v>3</v>
      </c>
      <c r="C1" s="19">
        <v>2013</v>
      </c>
      <c r="D1" s="7"/>
      <c r="E1" s="19"/>
      <c r="F1" s="22" t="s">
        <v>14</v>
      </c>
      <c r="G1" s="17"/>
      <c r="H1" s="17" t="s">
        <v>15</v>
      </c>
    </row>
    <row r="2" spans="1:8">
      <c r="C2" s="20" t="s">
        <v>4</v>
      </c>
      <c r="D2" s="21" t="s">
        <v>5</v>
      </c>
      <c r="E2" s="20" t="s">
        <v>4</v>
      </c>
      <c r="F2" s="21" t="s">
        <v>5</v>
      </c>
      <c r="G2" s="18" t="s">
        <v>4</v>
      </c>
      <c r="H2" s="18" t="s">
        <v>5</v>
      </c>
    </row>
    <row r="3" spans="1:8">
      <c r="A3" s="4" t="s">
        <v>7</v>
      </c>
      <c r="B3" s="5">
        <v>1</v>
      </c>
      <c r="C3" s="4">
        <v>13.77</v>
      </c>
      <c r="D3" s="7">
        <f>C3*B3</f>
        <v>13.77</v>
      </c>
      <c r="E3" s="4">
        <v>2.2000000000000002</v>
      </c>
      <c r="F3" s="7">
        <f>E3*B3</f>
        <v>2.2000000000000002</v>
      </c>
      <c r="G3" s="6">
        <v>9</v>
      </c>
      <c r="H3" s="7">
        <f>G3*B3</f>
        <v>9</v>
      </c>
    </row>
    <row r="4" spans="1:8">
      <c r="A4" s="8" t="s">
        <v>8</v>
      </c>
      <c r="B4" s="9">
        <v>1</v>
      </c>
      <c r="C4" s="8">
        <v>0.77100000000000002</v>
      </c>
      <c r="D4" s="11">
        <f>C4*B4</f>
        <v>0.77100000000000002</v>
      </c>
      <c r="E4" s="8">
        <v>0</v>
      </c>
      <c r="F4" s="11">
        <f t="shared" ref="F4:F9" si="0">E4*B4</f>
        <v>0</v>
      </c>
      <c r="G4" s="10">
        <v>1</v>
      </c>
      <c r="H4" s="11">
        <f t="shared" ref="H4:H9" si="1">G4*B4</f>
        <v>1</v>
      </c>
    </row>
    <row r="5" spans="1:8">
      <c r="A5" s="8" t="s">
        <v>12</v>
      </c>
      <c r="B5" s="9">
        <v>1</v>
      </c>
      <c r="C5" s="8">
        <v>0.03</v>
      </c>
      <c r="D5" s="11">
        <f>C5*B5</f>
        <v>0.03</v>
      </c>
      <c r="E5" s="8">
        <v>3</v>
      </c>
      <c r="F5" s="11">
        <f t="shared" si="0"/>
        <v>3</v>
      </c>
      <c r="G5" s="10">
        <v>2</v>
      </c>
      <c r="H5" s="11">
        <f t="shared" si="1"/>
        <v>2</v>
      </c>
    </row>
    <row r="6" spans="1:8">
      <c r="A6" s="8" t="s">
        <v>13</v>
      </c>
      <c r="B6" s="9">
        <v>1.3</v>
      </c>
      <c r="C6" s="8">
        <v>0.01</v>
      </c>
      <c r="D6" s="11">
        <f t="shared" ref="D6:D9" si="2">C6*B6</f>
        <v>1.3000000000000001E-2</v>
      </c>
      <c r="E6" s="8">
        <v>14</v>
      </c>
      <c r="F6" s="11">
        <f t="shared" si="0"/>
        <v>18.2</v>
      </c>
      <c r="G6" s="10">
        <v>5</v>
      </c>
      <c r="H6" s="11">
        <f t="shared" si="1"/>
        <v>6.5</v>
      </c>
    </row>
    <row r="7" spans="1:8">
      <c r="A7" s="8" t="s">
        <v>0</v>
      </c>
      <c r="B7" s="9">
        <v>1.7</v>
      </c>
      <c r="C7" s="8">
        <v>0.23</v>
      </c>
      <c r="D7" s="11">
        <f t="shared" si="2"/>
        <v>0.39100000000000001</v>
      </c>
      <c r="E7" s="8">
        <v>1</v>
      </c>
      <c r="F7" s="11">
        <f t="shared" si="0"/>
        <v>1.7</v>
      </c>
      <c r="G7" s="10">
        <v>1</v>
      </c>
      <c r="H7" s="11">
        <f t="shared" si="1"/>
        <v>1.7</v>
      </c>
    </row>
    <row r="8" spans="1:8">
      <c r="A8" s="8" t="s">
        <v>1</v>
      </c>
      <c r="B8" s="9">
        <v>1.5</v>
      </c>
      <c r="C8" s="8">
        <v>1.05</v>
      </c>
      <c r="D8" s="11">
        <f t="shared" si="2"/>
        <v>1.5750000000000002</v>
      </c>
      <c r="E8" s="8">
        <v>5</v>
      </c>
      <c r="F8" s="11">
        <f t="shared" si="0"/>
        <v>7.5</v>
      </c>
      <c r="G8" s="10">
        <v>3</v>
      </c>
      <c r="H8" s="11">
        <f t="shared" si="1"/>
        <v>4.5</v>
      </c>
    </row>
    <row r="9" spans="1:8">
      <c r="A9" s="12" t="s">
        <v>2</v>
      </c>
      <c r="B9" s="13">
        <v>1.7</v>
      </c>
      <c r="C9" s="12">
        <v>0</v>
      </c>
      <c r="D9" s="15">
        <f t="shared" si="2"/>
        <v>0</v>
      </c>
      <c r="E9" s="12">
        <v>2</v>
      </c>
      <c r="F9" s="15">
        <f t="shared" si="0"/>
        <v>3.4</v>
      </c>
      <c r="G9" s="14">
        <v>1</v>
      </c>
      <c r="H9" s="15">
        <f t="shared" si="1"/>
        <v>1.7</v>
      </c>
    </row>
    <row r="10" spans="1:8">
      <c r="B10" s="3"/>
    </row>
    <row r="11" spans="1:8">
      <c r="A11" s="16" t="s">
        <v>9</v>
      </c>
      <c r="B11" s="16"/>
      <c r="C11" s="16"/>
      <c r="D11" s="16">
        <f>SUM(D3:D9)</f>
        <v>16.55</v>
      </c>
      <c r="E11" s="16"/>
      <c r="F11" s="16">
        <f>SUM(F3:F9)</f>
        <v>35.999999999999993</v>
      </c>
      <c r="G11" s="16"/>
      <c r="H11" s="16">
        <f>SUM(H3:H9)</f>
        <v>26.4</v>
      </c>
    </row>
    <row r="12" spans="1:8">
      <c r="A12" s="16" t="s">
        <v>10</v>
      </c>
      <c r="B12" s="16"/>
      <c r="C12" s="16"/>
      <c r="D12" s="16">
        <f>C8+C7</f>
        <v>1.28</v>
      </c>
      <c r="E12" s="16"/>
      <c r="F12" s="16">
        <f>E8+E7</f>
        <v>6</v>
      </c>
      <c r="G12" s="16"/>
      <c r="H12" s="16">
        <f>G8+G7</f>
        <v>4</v>
      </c>
    </row>
    <row r="13" spans="1:8">
      <c r="A13" s="16" t="s">
        <v>11</v>
      </c>
      <c r="B13" s="16"/>
      <c r="C13" s="16"/>
      <c r="D13" s="16">
        <f>D6+D7+D8+D9+D4</f>
        <v>2.75</v>
      </c>
      <c r="E13" s="16"/>
      <c r="F13" s="16">
        <f>F6+F7+F8+F9+F4</f>
        <v>30.799999999999997</v>
      </c>
      <c r="G13" s="16"/>
      <c r="H13" s="16">
        <f>H6+H7+H8+H9+H4</f>
        <v>15.399999999999999</v>
      </c>
    </row>
    <row r="21" spans="4:4">
      <c r="D21" s="2" t="s">
        <v>16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Lane &amp; Associates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Lane</dc:creator>
  <cp:lastModifiedBy>Jim Lane</cp:lastModifiedBy>
  <dcterms:created xsi:type="dcterms:W3CDTF">2013-08-07T12:54:06Z</dcterms:created>
  <dcterms:modified xsi:type="dcterms:W3CDTF">2014-02-03T14:53:44Z</dcterms:modified>
</cp:coreProperties>
</file>