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20" yWindow="2120" windowWidth="26260" windowHeight="19680" tabRatio="500" activeTab="0"/>
  </bookViews>
  <sheets>
    <sheet name="Period" sheetId="1" r:id="rId1"/>
    <sheet name="Region" sheetId="2" r:id="rId2"/>
  </sheets>
  <definedNames/>
  <calcPr fullCalcOnLoad="1"/>
</workbook>
</file>

<file path=xl/sharedStrings.xml><?xml version="1.0" encoding="utf-8"?>
<sst xmlns="http://schemas.openxmlformats.org/spreadsheetml/2006/main" count="492" uniqueCount="86">
  <si>
    <t>Q3</t>
  </si>
  <si>
    <t>Petrobras: $1.3B in ethanol investments planned</t>
  </si>
  <si>
    <t>Elevance raises $50M in new funding round; gets Mississippi project sweeteners, too</t>
  </si>
  <si>
    <t>Chesapeake invests $155M in Sundrop Biofuels</t>
  </si>
  <si>
    <t>OPX Biotechnologies raises $36.5 million</t>
  </si>
  <si>
    <t>OriginOil secures first institutional financing 1MM</t>
  </si>
  <si>
    <t>Petrobras buys $128M stake in Brazil’s BSBIOS Biodiesel</t>
  </si>
  <si>
    <t>Q2</t>
  </si>
  <si>
    <t>Noble to invest $50M in Argentine biodiesel</t>
  </si>
  <si>
    <t>KiOR raises $150M in IPO, 30 percent below latest forecast</t>
  </si>
  <si>
    <t>Polimeri Europa, Novamont to invest $700M in bio-based product complex in Italy</t>
  </si>
  <si>
    <t>Argentine co-op to invest $80M in corn ethanol plant</t>
  </si>
  <si>
    <t>China’s CNPC sets $1.5B new energy development budget for 2011-20</t>
  </si>
  <si>
    <t>Louis Dreyfus to invest $30M in Argentine biodiesel project</t>
  </si>
  <si>
    <t>Avantium raises $43M for scale-up of green materials, fuels building blocks</t>
  </si>
  <si>
    <t>Solazyme IPO nets up to $227M</t>
  </si>
  <si>
    <t>Black Power Investment pumps $250K into Zambian biofuels</t>
  </si>
  <si>
    <t>ADM, Cargill to invest $560M in Brazilian soy biodiesel</t>
  </si>
  <si>
    <t>DSM, Roquette to build commercial-scale succinic acid project in Italy 10KT</t>
  </si>
  <si>
    <t>Cobalt raises $20M in Series D round; Parsons &amp; Whittemore joins</t>
  </si>
  <si>
    <t>Bioenergy to invest $20M in Mozambique jatropha</t>
  </si>
  <si>
    <t>PTPN X, New Energy to invest $25M in Indonesian ethanol capacity</t>
  </si>
  <si>
    <t>Frontline Bioenergy completes Series B financing, gasifier partnership with SGC Energia</t>
  </si>
  <si>
    <t>Kakira Sugar to invest $100M in Ugandan ethanol, sugar</t>
  </si>
  <si>
    <t>CBL to invest $98.5M in Belgian biodiesel terminal</t>
  </si>
  <si>
    <t>Alcoholes del Uruguay to invest $15M in biodiesel production</t>
  </si>
  <si>
    <t>AGZAM to invest $251M in sugar, ethanol in South Africa</t>
  </si>
  <si>
    <t>Waste Management, Total invest in Agilyx, waste plastics-to-crude oil pyrolysis</t>
  </si>
  <si>
    <t>Q1</t>
  </si>
  <si>
    <t>Flint Hills Resources invests in biodiesel technology developer Benefuel</t>
  </si>
  <si>
    <t>Monsanto invests in Sapphire; goes hunting for yield traits in the wild, wild wet</t>
  </si>
  <si>
    <t>China’s CBEL completes equity investment in Phyco algal biofuels venture</t>
  </si>
  <si>
    <t>Google invests in CoolPlanetBioFuels, joins $2M Series B round</t>
  </si>
  <si>
    <t>Gevo raises $123.3 million in IPO after underwriters oversubscribe</t>
  </si>
  <si>
    <t>Cardiles Oil plans $19.5M investment in olive oil biofuel in Spain</t>
  </si>
  <si>
    <t>Intelifuel invests $750K in waste oil biodiesel for Ecuador</t>
  </si>
  <si>
    <t>Crane to invest $80M in pyrolysis plant co-located with paper mill</t>
  </si>
  <si>
    <t>Rosetta Green closes $6M biofuels, crops IPO</t>
  </si>
  <si>
    <t>Oxford Catalysts Group, Velocys raise $33.8M for biofuels commercialization</t>
  </si>
  <si>
    <t>Tata to invest $15M in Mozambique sugarcane ethanol project</t>
  </si>
  <si>
    <t>Indian Railways plans $263M investment in four biodiesel plants</t>
  </si>
  <si>
    <t>Lincoln Park Capital to invest up to $10M in BlueFire Renewables</t>
  </si>
  <si>
    <t>Hungary’s Pannonia Ethanol attracts key Irish backer</t>
  </si>
  <si>
    <t>DuPont acquires Danisco for $6.3B, forms industrial biotech, biofuels giant</t>
  </si>
  <si>
    <t>Flint Hills acquires two ethanol plants from Hawkeye Renewables</t>
  </si>
  <si>
    <t>Fulcrum closes $75M Series C financing round for MSW-to-ethanol project</t>
  </si>
  <si>
    <t>Woodland Biofuels secures $12M in equity financing for cellulosic ethanol demonstration</t>
  </si>
  <si>
    <t>LAM</t>
  </si>
  <si>
    <t>Synthos invests $2M in Global Bioenergies and butadiene process</t>
  </si>
  <si>
    <t>EU</t>
  </si>
  <si>
    <t>US</t>
  </si>
  <si>
    <t>US/EU</t>
  </si>
  <si>
    <t>CAN</t>
  </si>
  <si>
    <t>ASIA</t>
  </si>
  <si>
    <t>ME</t>
  </si>
  <si>
    <t>AFR</t>
  </si>
  <si>
    <t>MA</t>
  </si>
  <si>
    <t>NEW</t>
  </si>
  <si>
    <t>DSM, BP invest in Verdezyne In California, bio-based adipic acid, OVP Venture Partners and Monitor Ventures.</t>
  </si>
  <si>
    <t>Period</t>
  </si>
  <si>
    <t>Region</t>
  </si>
  <si>
    <t>Description</t>
  </si>
  <si>
    <t>Solix raises $16M, changes name, focus</t>
  </si>
  <si>
    <t>Type</t>
  </si>
  <si>
    <t>Estimated</t>
  </si>
  <si>
    <t>Itochu has purchased more than 4% of Chicago-based Benefuel</t>
  </si>
  <si>
    <t xml:space="preserve">Mitsui investing $200 million for 50% interest in Dow’s Usina Santa Vitoria sugarcane project in Minas Gerais. </t>
  </si>
  <si>
    <t>Valero invests in Mascoma; inks LOI for up to $50M in equity</t>
  </si>
  <si>
    <t>Amount ($M)</t>
  </si>
  <si>
    <t>Total ($M)</t>
  </si>
  <si>
    <t>Note</t>
  </si>
  <si>
    <t xml:space="preserve">LAM </t>
  </si>
  <si>
    <t>Latin America</t>
  </si>
  <si>
    <t>Europe</t>
  </si>
  <si>
    <t>Asia-Pacific</t>
  </si>
  <si>
    <t>Middle East</t>
  </si>
  <si>
    <t>Africa</t>
  </si>
  <si>
    <t>United States</t>
  </si>
  <si>
    <t>Mergers &amp; acquisition activity (existing capacity)</t>
  </si>
  <si>
    <t>Abbreviations</t>
  </si>
  <si>
    <t xml:space="preserve">New </t>
  </si>
  <si>
    <t>New investment (R&amp;D, new capacity, etc)</t>
  </si>
  <si>
    <t>Petrobras: $1.3B in ethanol investments planned 2011-15</t>
  </si>
  <si>
    <t>Deal Flow 2011 Recap</t>
  </si>
  <si>
    <t>Enerkem closes $75M in new capital/equity</t>
  </si>
  <si>
    <t>PTT invests in Myriant for bio-based succinic acid scale-up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</si>
</sst>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48"/>
      <color indexed="8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0"/>
    </font>
    <font>
      <b/>
      <sz val="48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7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35" fillId="33" borderId="10" xfId="0" applyFont="1" applyFill="1" applyBorder="1" applyAlignment="1">
      <alignment/>
    </xf>
    <xf numFmtId="0" fontId="38" fillId="33" borderId="0" xfId="0" applyFont="1" applyFill="1" applyAlignment="1">
      <alignment horizontal="left" vertical="top"/>
    </xf>
    <xf numFmtId="0" fontId="35" fillId="33" borderId="0" xfId="0" applyFont="1" applyFill="1" applyAlignment="1">
      <alignment horizontal="right"/>
    </xf>
    <xf numFmtId="0" fontId="37" fillId="34" borderId="0" xfId="0" applyFont="1" applyFill="1" applyAlignment="1">
      <alignment/>
    </xf>
    <xf numFmtId="0" fontId="37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590550</xdr:colOff>
      <xdr:row>0</xdr:row>
      <xdr:rowOff>904875</xdr:rowOff>
    </xdr:to>
    <xdr:pic>
      <xdr:nvPicPr>
        <xdr:cNvPr id="1" name="Picture 1" descr="BD-logo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81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0</xdr:row>
      <xdr:rowOff>885825</xdr:rowOff>
    </xdr:to>
    <xdr:pic>
      <xdr:nvPicPr>
        <xdr:cNvPr id="1" name="Picture 1" descr="BD-logo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4">
      <selection activeCell="A48" sqref="A48:G48"/>
    </sheetView>
  </sheetViews>
  <sheetFormatPr defaultColWidth="11.00390625" defaultRowHeight="15.75"/>
  <cols>
    <col min="1" max="1" width="11.875" style="2" customWidth="1"/>
    <col min="2" max="2" width="14.50390625" style="2" customWidth="1"/>
    <col min="3" max="3" width="16.00390625" style="2" customWidth="1"/>
    <col min="4" max="4" width="10.875" style="2" customWidth="1"/>
    <col min="5" max="6" width="13.125" style="2" customWidth="1"/>
    <col min="7" max="16384" width="10.875" style="2" customWidth="1"/>
  </cols>
  <sheetData>
    <row r="1" ht="76.5" customHeight="1">
      <c r="E1" s="8" t="s">
        <v>83</v>
      </c>
    </row>
    <row r="2" spans="1:7" s="1" customFormat="1" ht="15">
      <c r="A2" s="6" t="s">
        <v>69</v>
      </c>
      <c r="B2" s="6" t="s">
        <v>59</v>
      </c>
      <c r="C2" s="6" t="s">
        <v>68</v>
      </c>
      <c r="D2" s="6" t="s">
        <v>60</v>
      </c>
      <c r="E2" s="6" t="s">
        <v>63</v>
      </c>
      <c r="F2" s="6" t="s">
        <v>70</v>
      </c>
      <c r="G2" s="1" t="s">
        <v>61</v>
      </c>
    </row>
    <row r="3" spans="2:7" ht="15">
      <c r="B3" s="4" t="s">
        <v>0</v>
      </c>
      <c r="C3" s="2">
        <v>200</v>
      </c>
      <c r="D3" s="4" t="s">
        <v>47</v>
      </c>
      <c r="E3" s="4" t="s">
        <v>57</v>
      </c>
      <c r="G3" s="2" t="s">
        <v>66</v>
      </c>
    </row>
    <row r="4" spans="2:7" ht="15">
      <c r="B4" s="4" t="s">
        <v>0</v>
      </c>
      <c r="C4" s="2">
        <v>2</v>
      </c>
      <c r="D4" s="4" t="s">
        <v>49</v>
      </c>
      <c r="E4" s="4" t="s">
        <v>57</v>
      </c>
      <c r="G4" s="2" t="s">
        <v>48</v>
      </c>
    </row>
    <row r="5" spans="2:7" ht="15">
      <c r="B5" s="4" t="s">
        <v>0</v>
      </c>
      <c r="C5" s="2">
        <v>75</v>
      </c>
      <c r="D5" s="4" t="s">
        <v>50</v>
      </c>
      <c r="E5" s="4" t="s">
        <v>57</v>
      </c>
      <c r="G5" s="2" t="s">
        <v>84</v>
      </c>
    </row>
    <row r="6" spans="2:7" ht="15">
      <c r="B6" s="4" t="s">
        <v>0</v>
      </c>
      <c r="C6" s="2">
        <v>50</v>
      </c>
      <c r="D6" s="4" t="s">
        <v>50</v>
      </c>
      <c r="E6" s="4" t="s">
        <v>57</v>
      </c>
      <c r="G6" s="2" t="s">
        <v>2</v>
      </c>
    </row>
    <row r="7" spans="2:7" ht="15">
      <c r="B7" s="4" t="s">
        <v>0</v>
      </c>
      <c r="C7" s="2">
        <v>155</v>
      </c>
      <c r="D7" s="4" t="s">
        <v>50</v>
      </c>
      <c r="E7" s="4" t="s">
        <v>57</v>
      </c>
      <c r="G7" s="2" t="s">
        <v>3</v>
      </c>
    </row>
    <row r="8" spans="2:7" ht="15">
      <c r="B8" s="4" t="s">
        <v>0</v>
      </c>
      <c r="C8" s="2">
        <v>36.5</v>
      </c>
      <c r="D8" s="4" t="s">
        <v>50</v>
      </c>
      <c r="E8" s="4" t="s">
        <v>57</v>
      </c>
      <c r="G8" s="2" t="s">
        <v>4</v>
      </c>
    </row>
    <row r="9" spans="1:7" ht="15">
      <c r="A9" s="2">
        <f>SUM(C3:C9)</f>
        <v>519.5</v>
      </c>
      <c r="B9" s="4" t="s">
        <v>0</v>
      </c>
      <c r="C9" s="2">
        <v>1</v>
      </c>
      <c r="D9" s="4" t="s">
        <v>50</v>
      </c>
      <c r="E9" s="4" t="s">
        <v>57</v>
      </c>
      <c r="G9" s="2" t="s">
        <v>5</v>
      </c>
    </row>
    <row r="10" spans="2:7" ht="15">
      <c r="B10" s="4" t="s">
        <v>7</v>
      </c>
      <c r="C10" s="2">
        <v>50</v>
      </c>
      <c r="D10" s="4" t="s">
        <v>47</v>
      </c>
      <c r="E10" s="4" t="s">
        <v>57</v>
      </c>
      <c r="G10" s="2" t="s">
        <v>8</v>
      </c>
    </row>
    <row r="11" spans="2:7" ht="15">
      <c r="B11" s="4" t="s">
        <v>7</v>
      </c>
      <c r="C11" s="2">
        <v>150</v>
      </c>
      <c r="D11" s="4" t="s">
        <v>50</v>
      </c>
      <c r="E11" s="4" t="s">
        <v>57</v>
      </c>
      <c r="G11" s="2" t="s">
        <v>9</v>
      </c>
    </row>
    <row r="12" spans="2:7" ht="15">
      <c r="B12" s="4" t="s">
        <v>7</v>
      </c>
      <c r="C12" s="2">
        <v>700</v>
      </c>
      <c r="D12" s="4" t="s">
        <v>49</v>
      </c>
      <c r="E12" s="4" t="s">
        <v>57</v>
      </c>
      <c r="G12" s="2" t="s">
        <v>10</v>
      </c>
    </row>
    <row r="13" spans="2:7" ht="15">
      <c r="B13" s="4" t="s">
        <v>7</v>
      </c>
      <c r="C13" s="2">
        <v>80</v>
      </c>
      <c r="D13" s="4" t="s">
        <v>47</v>
      </c>
      <c r="E13" s="4" t="s">
        <v>57</v>
      </c>
      <c r="G13" s="2" t="s">
        <v>11</v>
      </c>
    </row>
    <row r="14" spans="2:7" ht="15">
      <c r="B14" s="4" t="s">
        <v>7</v>
      </c>
      <c r="C14" s="2">
        <f>1500/10</f>
        <v>150</v>
      </c>
      <c r="D14" s="4" t="s">
        <v>53</v>
      </c>
      <c r="E14" s="4" t="s">
        <v>57</v>
      </c>
      <c r="G14" s="2" t="s">
        <v>12</v>
      </c>
    </row>
    <row r="15" spans="2:7" ht="15">
      <c r="B15" s="4" t="s">
        <v>7</v>
      </c>
      <c r="C15" s="2">
        <v>30</v>
      </c>
      <c r="D15" s="4" t="s">
        <v>47</v>
      </c>
      <c r="E15" s="4" t="s">
        <v>57</v>
      </c>
      <c r="G15" s="2" t="s">
        <v>13</v>
      </c>
    </row>
    <row r="16" spans="2:7" ht="15">
      <c r="B16" s="4" t="s">
        <v>7</v>
      </c>
      <c r="C16" s="2">
        <v>43</v>
      </c>
      <c r="D16" s="4" t="s">
        <v>49</v>
      </c>
      <c r="E16" s="4" t="s">
        <v>57</v>
      </c>
      <c r="G16" s="2" t="s">
        <v>14</v>
      </c>
    </row>
    <row r="17" spans="2:7" ht="15">
      <c r="B17" s="4" t="s">
        <v>7</v>
      </c>
      <c r="C17" s="2">
        <v>227</v>
      </c>
      <c r="D17" s="4" t="s">
        <v>50</v>
      </c>
      <c r="E17" s="4" t="s">
        <v>57</v>
      </c>
      <c r="G17" s="2" t="s">
        <v>15</v>
      </c>
    </row>
    <row r="18" spans="2:7" ht="15">
      <c r="B18" s="4" t="s">
        <v>7</v>
      </c>
      <c r="C18" s="2">
        <v>0.25</v>
      </c>
      <c r="D18" s="4" t="s">
        <v>55</v>
      </c>
      <c r="E18" s="4" t="s">
        <v>57</v>
      </c>
      <c r="G18" s="2" t="s">
        <v>16</v>
      </c>
    </row>
    <row r="19" spans="2:7" ht="15">
      <c r="B19" s="4" t="s">
        <v>7</v>
      </c>
      <c r="C19" s="2">
        <v>560</v>
      </c>
      <c r="D19" s="4" t="s">
        <v>47</v>
      </c>
      <c r="E19" s="4" t="s">
        <v>57</v>
      </c>
      <c r="G19" s="2" t="s">
        <v>17</v>
      </c>
    </row>
    <row r="20" spans="2:7" ht="15">
      <c r="B20" s="4" t="s">
        <v>7</v>
      </c>
      <c r="C20" s="2">
        <v>25</v>
      </c>
      <c r="D20" s="4" t="s">
        <v>49</v>
      </c>
      <c r="E20" s="4" t="s">
        <v>57</v>
      </c>
      <c r="F20" s="2" t="s">
        <v>64</v>
      </c>
      <c r="G20" s="2" t="s">
        <v>18</v>
      </c>
    </row>
    <row r="21" spans="2:7" ht="15">
      <c r="B21" s="4" t="s">
        <v>7</v>
      </c>
      <c r="C21" s="2">
        <v>20</v>
      </c>
      <c r="D21" s="4" t="s">
        <v>50</v>
      </c>
      <c r="E21" s="4" t="s">
        <v>57</v>
      </c>
      <c r="F21" s="2" t="s">
        <v>64</v>
      </c>
      <c r="G21" s="2" t="s">
        <v>58</v>
      </c>
    </row>
    <row r="22" spans="2:7" ht="15">
      <c r="B22" s="4" t="s">
        <v>7</v>
      </c>
      <c r="C22" s="2">
        <v>20</v>
      </c>
      <c r="D22" s="4" t="s">
        <v>50</v>
      </c>
      <c r="E22" s="4" t="s">
        <v>57</v>
      </c>
      <c r="G22" s="2" t="s">
        <v>19</v>
      </c>
    </row>
    <row r="23" spans="2:7" ht="15">
      <c r="B23" s="4" t="s">
        <v>7</v>
      </c>
      <c r="C23" s="2">
        <v>20</v>
      </c>
      <c r="D23" s="4" t="s">
        <v>55</v>
      </c>
      <c r="E23" s="4" t="s">
        <v>57</v>
      </c>
      <c r="G23" s="2" t="s">
        <v>20</v>
      </c>
    </row>
    <row r="24" spans="2:7" ht="15">
      <c r="B24" s="4" t="s">
        <v>7</v>
      </c>
      <c r="C24" s="2">
        <v>25</v>
      </c>
      <c r="D24" s="4" t="s">
        <v>53</v>
      </c>
      <c r="E24" s="4" t="s">
        <v>57</v>
      </c>
      <c r="G24" s="2" t="s">
        <v>21</v>
      </c>
    </row>
    <row r="25" spans="2:7" ht="15">
      <c r="B25" s="4" t="s">
        <v>7</v>
      </c>
      <c r="C25" s="2">
        <v>5</v>
      </c>
      <c r="D25" s="4" t="s">
        <v>50</v>
      </c>
      <c r="E25" s="4" t="s">
        <v>57</v>
      </c>
      <c r="F25" s="2" t="s">
        <v>64</v>
      </c>
      <c r="G25" s="2" t="s">
        <v>22</v>
      </c>
    </row>
    <row r="26" spans="2:7" ht="15">
      <c r="B26" s="4" t="s">
        <v>7</v>
      </c>
      <c r="C26" s="2">
        <v>100</v>
      </c>
      <c r="D26" s="4" t="s">
        <v>55</v>
      </c>
      <c r="E26" s="4" t="s">
        <v>57</v>
      </c>
      <c r="G26" s="2" t="s">
        <v>23</v>
      </c>
    </row>
    <row r="27" spans="2:7" ht="15">
      <c r="B27" s="4" t="s">
        <v>7</v>
      </c>
      <c r="C27" s="2">
        <v>98.5</v>
      </c>
      <c r="D27" s="4" t="s">
        <v>49</v>
      </c>
      <c r="E27" s="4" t="s">
        <v>57</v>
      </c>
      <c r="G27" s="2" t="s">
        <v>24</v>
      </c>
    </row>
    <row r="28" spans="2:7" ht="15">
      <c r="B28" s="4" t="s">
        <v>7</v>
      </c>
      <c r="C28" s="2">
        <v>15</v>
      </c>
      <c r="D28" s="4" t="s">
        <v>47</v>
      </c>
      <c r="E28" s="4" t="s">
        <v>57</v>
      </c>
      <c r="G28" s="2" t="s">
        <v>25</v>
      </c>
    </row>
    <row r="29" spans="2:7" ht="15">
      <c r="B29" s="4" t="s">
        <v>7</v>
      </c>
      <c r="C29" s="2">
        <v>251</v>
      </c>
      <c r="D29" s="4" t="s">
        <v>55</v>
      </c>
      <c r="E29" s="4" t="s">
        <v>57</v>
      </c>
      <c r="G29" s="2" t="s">
        <v>26</v>
      </c>
    </row>
    <row r="30" spans="1:7" ht="15">
      <c r="A30" s="2">
        <f>SUM(C10:C30)</f>
        <v>2594.75</v>
      </c>
      <c r="B30" s="4" t="s">
        <v>7</v>
      </c>
      <c r="C30" s="2">
        <v>25</v>
      </c>
      <c r="D30" s="4" t="s">
        <v>50</v>
      </c>
      <c r="E30" s="4" t="s">
        <v>57</v>
      </c>
      <c r="F30" s="2" t="s">
        <v>64</v>
      </c>
      <c r="G30" s="2" t="s">
        <v>27</v>
      </c>
    </row>
    <row r="31" spans="2:7" ht="15">
      <c r="B31" s="4" t="s">
        <v>28</v>
      </c>
      <c r="C31" s="2">
        <v>5</v>
      </c>
      <c r="D31" s="4" t="s">
        <v>50</v>
      </c>
      <c r="E31" s="4" t="s">
        <v>57</v>
      </c>
      <c r="F31" s="2" t="s">
        <v>64</v>
      </c>
      <c r="G31" s="2" t="s">
        <v>29</v>
      </c>
    </row>
    <row r="32" spans="2:7" ht="15">
      <c r="B32" s="4" t="s">
        <v>28</v>
      </c>
      <c r="C32" s="2">
        <v>10</v>
      </c>
      <c r="D32" s="4" t="s">
        <v>50</v>
      </c>
      <c r="E32" s="4" t="s">
        <v>57</v>
      </c>
      <c r="F32" s="2" t="s">
        <v>64</v>
      </c>
      <c r="G32" s="2" t="s">
        <v>30</v>
      </c>
    </row>
    <row r="33" spans="2:7" ht="15">
      <c r="B33" s="4" t="s">
        <v>28</v>
      </c>
      <c r="C33" s="2">
        <v>10</v>
      </c>
      <c r="D33" s="4" t="s">
        <v>53</v>
      </c>
      <c r="E33" s="4" t="s">
        <v>57</v>
      </c>
      <c r="F33" s="2" t="s">
        <v>64</v>
      </c>
      <c r="G33" s="2" t="s">
        <v>31</v>
      </c>
    </row>
    <row r="34" spans="2:7" ht="15">
      <c r="B34" s="4" t="s">
        <v>28</v>
      </c>
      <c r="C34" s="2">
        <v>16</v>
      </c>
      <c r="D34" s="4" t="s">
        <v>50</v>
      </c>
      <c r="E34" s="4" t="s">
        <v>57</v>
      </c>
      <c r="G34" s="2" t="s">
        <v>62</v>
      </c>
    </row>
    <row r="35" spans="2:7" ht="15">
      <c r="B35" s="4" t="s">
        <v>28</v>
      </c>
      <c r="C35" s="2">
        <v>2</v>
      </c>
      <c r="D35" s="4" t="s">
        <v>50</v>
      </c>
      <c r="E35" s="4" t="s">
        <v>57</v>
      </c>
      <c r="G35" s="2" t="s">
        <v>32</v>
      </c>
    </row>
    <row r="36" spans="2:7" ht="15">
      <c r="B36" s="4" t="s">
        <v>28</v>
      </c>
      <c r="C36" s="2">
        <v>123</v>
      </c>
      <c r="D36" s="4" t="s">
        <v>50</v>
      </c>
      <c r="E36" s="4" t="s">
        <v>57</v>
      </c>
      <c r="G36" s="2" t="s">
        <v>33</v>
      </c>
    </row>
    <row r="37" spans="2:7" ht="15">
      <c r="B37" s="4" t="s">
        <v>28</v>
      </c>
      <c r="C37" s="2">
        <v>19.5</v>
      </c>
      <c r="D37" s="4" t="s">
        <v>49</v>
      </c>
      <c r="E37" s="4" t="s">
        <v>57</v>
      </c>
      <c r="G37" s="2" t="s">
        <v>34</v>
      </c>
    </row>
    <row r="38" spans="2:7" ht="15">
      <c r="B38" s="4" t="s">
        <v>28</v>
      </c>
      <c r="C38" s="2">
        <v>0.75</v>
      </c>
      <c r="D38" s="4" t="s">
        <v>47</v>
      </c>
      <c r="E38" s="4" t="s">
        <v>57</v>
      </c>
      <c r="G38" s="2" t="s">
        <v>35</v>
      </c>
    </row>
    <row r="39" spans="2:7" ht="15">
      <c r="B39" s="4" t="s">
        <v>28</v>
      </c>
      <c r="C39" s="2">
        <v>5</v>
      </c>
      <c r="D39" s="4" t="s">
        <v>50</v>
      </c>
      <c r="E39" s="4" t="s">
        <v>57</v>
      </c>
      <c r="F39" s="2" t="s">
        <v>64</v>
      </c>
      <c r="G39" s="2" t="s">
        <v>65</v>
      </c>
    </row>
    <row r="40" spans="2:7" ht="15">
      <c r="B40" s="4" t="s">
        <v>28</v>
      </c>
      <c r="C40" s="2">
        <v>80</v>
      </c>
      <c r="D40" s="4" t="s">
        <v>50</v>
      </c>
      <c r="E40" s="4" t="s">
        <v>57</v>
      </c>
      <c r="G40" s="2" t="s">
        <v>36</v>
      </c>
    </row>
    <row r="41" spans="2:7" ht="15">
      <c r="B41" s="4" t="s">
        <v>28</v>
      </c>
      <c r="C41" s="2">
        <v>6</v>
      </c>
      <c r="D41" s="4" t="s">
        <v>54</v>
      </c>
      <c r="E41" s="4" t="s">
        <v>57</v>
      </c>
      <c r="G41" s="2" t="s">
        <v>37</v>
      </c>
    </row>
    <row r="42" spans="2:7" ht="15">
      <c r="B42" s="4" t="s">
        <v>28</v>
      </c>
      <c r="C42" s="2">
        <v>33.8</v>
      </c>
      <c r="D42" s="4" t="s">
        <v>50</v>
      </c>
      <c r="E42" s="4" t="s">
        <v>57</v>
      </c>
      <c r="G42" s="2" t="s">
        <v>38</v>
      </c>
    </row>
    <row r="43" spans="2:7" ht="15">
      <c r="B43" s="4" t="s">
        <v>28</v>
      </c>
      <c r="C43" s="2">
        <v>15</v>
      </c>
      <c r="D43" s="4" t="s">
        <v>55</v>
      </c>
      <c r="E43" s="4" t="s">
        <v>57</v>
      </c>
      <c r="G43" s="2" t="s">
        <v>39</v>
      </c>
    </row>
    <row r="44" spans="2:7" ht="15">
      <c r="B44" s="4" t="s">
        <v>28</v>
      </c>
      <c r="C44" s="2">
        <v>263</v>
      </c>
      <c r="D44" s="4" t="s">
        <v>53</v>
      </c>
      <c r="E44" s="4" t="s">
        <v>57</v>
      </c>
      <c r="G44" s="2" t="s">
        <v>40</v>
      </c>
    </row>
    <row r="45" spans="2:7" ht="15">
      <c r="B45" s="4" t="s">
        <v>28</v>
      </c>
      <c r="C45" s="2">
        <v>10</v>
      </c>
      <c r="D45" s="4" t="s">
        <v>50</v>
      </c>
      <c r="E45" s="4" t="s">
        <v>57</v>
      </c>
      <c r="F45" s="2" t="s">
        <v>64</v>
      </c>
      <c r="G45" s="2" t="s">
        <v>41</v>
      </c>
    </row>
    <row r="46" spans="2:7" ht="15">
      <c r="B46" s="4" t="s">
        <v>28</v>
      </c>
      <c r="C46" s="2">
        <v>20</v>
      </c>
      <c r="D46" s="4" t="s">
        <v>49</v>
      </c>
      <c r="E46" s="4" t="s">
        <v>57</v>
      </c>
      <c r="F46" s="2" t="s">
        <v>64</v>
      </c>
      <c r="G46" s="2" t="s">
        <v>42</v>
      </c>
    </row>
    <row r="47" spans="2:7" ht="15">
      <c r="B47" s="4" t="s">
        <v>28</v>
      </c>
      <c r="C47" s="2">
        <v>75</v>
      </c>
      <c r="D47" s="4" t="s">
        <v>50</v>
      </c>
      <c r="E47" s="5" t="s">
        <v>57</v>
      </c>
      <c r="G47" s="2" t="s">
        <v>45</v>
      </c>
    </row>
    <row r="48" spans="1:7" ht="15">
      <c r="A48" s="10"/>
      <c r="B48" s="11" t="s">
        <v>28</v>
      </c>
      <c r="C48" s="10">
        <v>60</v>
      </c>
      <c r="D48" s="11" t="s">
        <v>50</v>
      </c>
      <c r="E48" s="11" t="s">
        <v>57</v>
      </c>
      <c r="F48" s="11"/>
      <c r="G48" s="10" t="s">
        <v>85</v>
      </c>
    </row>
    <row r="49" spans="2:7" ht="15">
      <c r="B49" s="4" t="s">
        <v>28</v>
      </c>
      <c r="C49" s="2">
        <v>25</v>
      </c>
      <c r="D49" s="4" t="s">
        <v>50</v>
      </c>
      <c r="E49" s="5" t="s">
        <v>57</v>
      </c>
      <c r="F49" s="2" t="s">
        <v>64</v>
      </c>
      <c r="G49" s="2" t="s">
        <v>67</v>
      </c>
    </row>
    <row r="50" spans="1:7" ht="15">
      <c r="A50" s="2">
        <f>SUM(C30:C50)</f>
        <v>816.05</v>
      </c>
      <c r="B50" s="4" t="s">
        <v>28</v>
      </c>
      <c r="C50" s="2">
        <v>12</v>
      </c>
      <c r="D50" s="4" t="s">
        <v>52</v>
      </c>
      <c r="E50" s="5" t="s">
        <v>57</v>
      </c>
      <c r="G50" s="2" t="s">
        <v>46</v>
      </c>
    </row>
    <row r="51" spans="2:5" ht="15">
      <c r="B51" s="4"/>
      <c r="D51" s="4"/>
      <c r="E51" s="5"/>
    </row>
    <row r="52" spans="1:7" ht="15">
      <c r="A52" s="3"/>
      <c r="B52" s="5" t="s">
        <v>28</v>
      </c>
      <c r="C52" s="3">
        <v>6300</v>
      </c>
      <c r="D52" s="5" t="s">
        <v>51</v>
      </c>
      <c r="E52" s="5" t="s">
        <v>56</v>
      </c>
      <c r="F52" s="3"/>
      <c r="G52" s="3" t="s">
        <v>43</v>
      </c>
    </row>
    <row r="53" spans="1:7" ht="15">
      <c r="A53" s="3">
        <f>SUM(C52:C53)</f>
        <v>6400</v>
      </c>
      <c r="B53" s="5" t="s">
        <v>28</v>
      </c>
      <c r="C53" s="3">
        <v>100</v>
      </c>
      <c r="D53" s="5" t="s">
        <v>50</v>
      </c>
      <c r="E53" s="5" t="s">
        <v>56</v>
      </c>
      <c r="F53" s="2" t="s">
        <v>64</v>
      </c>
      <c r="G53" s="3" t="s">
        <v>44</v>
      </c>
    </row>
    <row r="54" spans="2:7" ht="15">
      <c r="B54" s="4" t="s">
        <v>0</v>
      </c>
      <c r="C54" s="2">
        <f>1300/5</f>
        <v>260</v>
      </c>
      <c r="D54" s="4" t="s">
        <v>47</v>
      </c>
      <c r="E54" s="4" t="s">
        <v>56</v>
      </c>
      <c r="F54" s="2" t="s">
        <v>64</v>
      </c>
      <c r="G54" s="2" t="s">
        <v>82</v>
      </c>
    </row>
    <row r="55" spans="1:7" ht="15">
      <c r="A55" s="2">
        <f>SUM(C54:C55)</f>
        <v>388</v>
      </c>
      <c r="B55" s="4" t="s">
        <v>0</v>
      </c>
      <c r="C55" s="2">
        <v>128</v>
      </c>
      <c r="D55" s="4" t="s">
        <v>47</v>
      </c>
      <c r="E55" s="4" t="s">
        <v>56</v>
      </c>
      <c r="F55" s="4"/>
      <c r="G55" s="2" t="s">
        <v>6</v>
      </c>
    </row>
    <row r="57" ht="15.75" thickBot="1">
      <c r="A57" s="7" t="s">
        <v>79</v>
      </c>
    </row>
    <row r="58" spans="1:2" ht="21" customHeight="1">
      <c r="A58" s="2" t="s">
        <v>56</v>
      </c>
      <c r="B58" s="2" t="s">
        <v>78</v>
      </c>
    </row>
    <row r="59" spans="1:2" ht="15">
      <c r="A59" s="2" t="s">
        <v>80</v>
      </c>
      <c r="B59" s="2" t="s">
        <v>81</v>
      </c>
    </row>
    <row r="60" spans="1:2" ht="15">
      <c r="A60" s="2" t="s">
        <v>71</v>
      </c>
      <c r="B60" s="2" t="s">
        <v>72</v>
      </c>
    </row>
    <row r="61" spans="1:2" ht="15">
      <c r="A61" s="2" t="s">
        <v>49</v>
      </c>
      <c r="B61" s="2" t="s">
        <v>73</v>
      </c>
    </row>
    <row r="62" spans="1:2" ht="15">
      <c r="A62" s="2" t="s">
        <v>53</v>
      </c>
      <c r="B62" s="2" t="s">
        <v>74</v>
      </c>
    </row>
    <row r="63" spans="1:2" ht="15">
      <c r="A63" s="2" t="s">
        <v>54</v>
      </c>
      <c r="B63" s="2" t="s">
        <v>75</v>
      </c>
    </row>
    <row r="64" spans="1:2" ht="15">
      <c r="A64" s="2" t="s">
        <v>55</v>
      </c>
      <c r="B64" s="2" t="s">
        <v>76</v>
      </c>
    </row>
    <row r="65" spans="1:2" ht="15">
      <c r="A65" s="2" t="s">
        <v>50</v>
      </c>
      <c r="B65" s="2" t="s">
        <v>77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3">
      <selection activeCell="A48" sqref="A48:IV48"/>
    </sheetView>
  </sheetViews>
  <sheetFormatPr defaultColWidth="11.00390625" defaultRowHeight="15.75"/>
  <cols>
    <col min="1" max="1" width="13.00390625" style="2" customWidth="1"/>
    <col min="2" max="2" width="17.00390625" style="4" customWidth="1"/>
    <col min="3" max="3" width="13.375" style="2" customWidth="1"/>
    <col min="4" max="4" width="10.875" style="4" customWidth="1"/>
    <col min="5" max="6" width="13.625" style="4" customWidth="1"/>
    <col min="7" max="16384" width="10.875" style="2" customWidth="1"/>
  </cols>
  <sheetData>
    <row r="1" ht="108" customHeight="1">
      <c r="E1" s="8" t="s">
        <v>83</v>
      </c>
    </row>
    <row r="2" spans="1:7" ht="15">
      <c r="A2" s="9" t="s">
        <v>69</v>
      </c>
      <c r="B2" s="6" t="s">
        <v>59</v>
      </c>
      <c r="C2" s="6" t="s">
        <v>68</v>
      </c>
      <c r="D2" s="6" t="s">
        <v>60</v>
      </c>
      <c r="E2" s="6" t="s">
        <v>63</v>
      </c>
      <c r="F2" s="6" t="s">
        <v>70</v>
      </c>
      <c r="G2" s="1" t="s">
        <v>61</v>
      </c>
    </row>
    <row r="3" spans="2:7" ht="15">
      <c r="B3" s="4" t="s">
        <v>7</v>
      </c>
      <c r="C3" s="2">
        <v>0.25</v>
      </c>
      <c r="D3" s="4" t="s">
        <v>55</v>
      </c>
      <c r="E3" s="4" t="s">
        <v>57</v>
      </c>
      <c r="G3" s="2" t="s">
        <v>16</v>
      </c>
    </row>
    <row r="4" spans="2:7" ht="15">
      <c r="B4" s="4" t="s">
        <v>7</v>
      </c>
      <c r="C4" s="2">
        <v>20</v>
      </c>
      <c r="D4" s="4" t="s">
        <v>55</v>
      </c>
      <c r="E4" s="4" t="s">
        <v>57</v>
      </c>
      <c r="G4" s="2" t="s">
        <v>20</v>
      </c>
    </row>
    <row r="5" spans="2:7" ht="15">
      <c r="B5" s="4" t="s">
        <v>7</v>
      </c>
      <c r="C5" s="2">
        <v>100</v>
      </c>
      <c r="D5" s="4" t="s">
        <v>55</v>
      </c>
      <c r="E5" s="4" t="s">
        <v>57</v>
      </c>
      <c r="G5" s="2" t="s">
        <v>23</v>
      </c>
    </row>
    <row r="6" spans="2:7" ht="15">
      <c r="B6" s="4" t="s">
        <v>7</v>
      </c>
      <c r="C6" s="2">
        <v>251</v>
      </c>
      <c r="D6" s="4" t="s">
        <v>55</v>
      </c>
      <c r="E6" s="4" t="s">
        <v>57</v>
      </c>
      <c r="G6" s="2" t="s">
        <v>26</v>
      </c>
    </row>
    <row r="7" spans="1:7" ht="15">
      <c r="A7" s="2">
        <f>SUM(C3:C7)</f>
        <v>386.25</v>
      </c>
      <c r="B7" s="4" t="s">
        <v>28</v>
      </c>
      <c r="C7" s="2">
        <v>15</v>
      </c>
      <c r="D7" s="4" t="s">
        <v>55</v>
      </c>
      <c r="E7" s="4" t="s">
        <v>57</v>
      </c>
      <c r="G7" s="2" t="s">
        <v>39</v>
      </c>
    </row>
    <row r="8" spans="2:7" ht="15">
      <c r="B8" s="4" t="s">
        <v>7</v>
      </c>
      <c r="C8" s="2">
        <f>1500/10</f>
        <v>150</v>
      </c>
      <c r="D8" s="4" t="s">
        <v>53</v>
      </c>
      <c r="E8" s="4" t="s">
        <v>57</v>
      </c>
      <c r="G8" s="2" t="s">
        <v>12</v>
      </c>
    </row>
    <row r="9" spans="2:7" ht="15">
      <c r="B9" s="4" t="s">
        <v>7</v>
      </c>
      <c r="C9" s="2">
        <v>25</v>
      </c>
      <c r="D9" s="4" t="s">
        <v>53</v>
      </c>
      <c r="E9" s="4" t="s">
        <v>57</v>
      </c>
      <c r="G9" s="2" t="s">
        <v>21</v>
      </c>
    </row>
    <row r="10" spans="2:7" ht="15">
      <c r="B10" s="4" t="s">
        <v>28</v>
      </c>
      <c r="C10" s="2">
        <v>10</v>
      </c>
      <c r="D10" s="4" t="s">
        <v>53</v>
      </c>
      <c r="E10" s="4" t="s">
        <v>57</v>
      </c>
      <c r="F10" s="5" t="s">
        <v>64</v>
      </c>
      <c r="G10" s="2" t="s">
        <v>31</v>
      </c>
    </row>
    <row r="11" spans="1:7" ht="15">
      <c r="A11" s="2">
        <f>SUM(C8:C11)</f>
        <v>448</v>
      </c>
      <c r="B11" s="4" t="s">
        <v>28</v>
      </c>
      <c r="C11" s="2">
        <v>263</v>
      </c>
      <c r="D11" s="4" t="s">
        <v>53</v>
      </c>
      <c r="E11" s="4" t="s">
        <v>57</v>
      </c>
      <c r="G11" s="2" t="s">
        <v>40</v>
      </c>
    </row>
    <row r="12" spans="2:7" ht="15">
      <c r="B12" s="4" t="s">
        <v>28</v>
      </c>
      <c r="C12" s="2">
        <v>12</v>
      </c>
      <c r="D12" s="4" t="s">
        <v>52</v>
      </c>
      <c r="E12" s="5" t="s">
        <v>57</v>
      </c>
      <c r="G12" s="2" t="s">
        <v>46</v>
      </c>
    </row>
    <row r="13" spans="1:7" ht="15">
      <c r="A13" s="2">
        <f>87</f>
        <v>87</v>
      </c>
      <c r="B13" s="4" t="s">
        <v>0</v>
      </c>
      <c r="C13" s="2">
        <v>75</v>
      </c>
      <c r="D13" s="4" t="s">
        <v>52</v>
      </c>
      <c r="E13" s="4" t="s">
        <v>57</v>
      </c>
      <c r="F13" s="2"/>
      <c r="G13" s="2" t="s">
        <v>84</v>
      </c>
    </row>
    <row r="14" spans="2:7" ht="15">
      <c r="B14" s="4" t="s">
        <v>0</v>
      </c>
      <c r="C14" s="2">
        <v>2</v>
      </c>
      <c r="D14" s="4" t="s">
        <v>49</v>
      </c>
      <c r="E14" s="4" t="s">
        <v>57</v>
      </c>
      <c r="G14" s="2" t="s">
        <v>48</v>
      </c>
    </row>
    <row r="15" spans="2:7" ht="15">
      <c r="B15" s="4" t="s">
        <v>7</v>
      </c>
      <c r="C15" s="2">
        <v>700</v>
      </c>
      <c r="D15" s="4" t="s">
        <v>49</v>
      </c>
      <c r="E15" s="4" t="s">
        <v>57</v>
      </c>
      <c r="G15" s="2" t="s">
        <v>10</v>
      </c>
    </row>
    <row r="16" spans="2:7" ht="15">
      <c r="B16" s="4" t="s">
        <v>7</v>
      </c>
      <c r="C16" s="2">
        <v>43</v>
      </c>
      <c r="D16" s="4" t="s">
        <v>49</v>
      </c>
      <c r="E16" s="4" t="s">
        <v>57</v>
      </c>
      <c r="G16" s="2" t="s">
        <v>14</v>
      </c>
    </row>
    <row r="17" spans="2:7" ht="15">
      <c r="B17" s="4" t="s">
        <v>7</v>
      </c>
      <c r="C17" s="2">
        <v>25</v>
      </c>
      <c r="D17" s="4" t="s">
        <v>49</v>
      </c>
      <c r="E17" s="4" t="s">
        <v>57</v>
      </c>
      <c r="F17" s="5" t="s">
        <v>64</v>
      </c>
      <c r="G17" s="2" t="s">
        <v>18</v>
      </c>
    </row>
    <row r="18" spans="2:7" ht="15">
      <c r="B18" s="4" t="s">
        <v>7</v>
      </c>
      <c r="C18" s="2">
        <v>98.5</v>
      </c>
      <c r="D18" s="4" t="s">
        <v>49</v>
      </c>
      <c r="E18" s="4" t="s">
        <v>57</v>
      </c>
      <c r="G18" s="2" t="s">
        <v>24</v>
      </c>
    </row>
    <row r="19" spans="2:7" ht="15">
      <c r="B19" s="4" t="s">
        <v>28</v>
      </c>
      <c r="C19" s="2">
        <v>19.5</v>
      </c>
      <c r="D19" s="4" t="s">
        <v>49</v>
      </c>
      <c r="E19" s="4" t="s">
        <v>57</v>
      </c>
      <c r="G19" s="2" t="s">
        <v>34</v>
      </c>
    </row>
    <row r="20" spans="1:7" ht="15">
      <c r="A20" s="2">
        <f>SUM(C14:C20)</f>
        <v>908</v>
      </c>
      <c r="B20" s="4" t="s">
        <v>28</v>
      </c>
      <c r="C20" s="2">
        <v>20</v>
      </c>
      <c r="D20" s="4" t="s">
        <v>49</v>
      </c>
      <c r="E20" s="4" t="s">
        <v>57</v>
      </c>
      <c r="F20" s="5" t="s">
        <v>64</v>
      </c>
      <c r="G20" s="2" t="s">
        <v>42</v>
      </c>
    </row>
    <row r="21" spans="2:7" ht="15">
      <c r="B21" s="4" t="s">
        <v>0</v>
      </c>
      <c r="C21" s="2">
        <v>200</v>
      </c>
      <c r="D21" s="4" t="s">
        <v>47</v>
      </c>
      <c r="E21" s="4" t="s">
        <v>57</v>
      </c>
      <c r="G21" s="2" t="s">
        <v>66</v>
      </c>
    </row>
    <row r="22" spans="2:7" ht="15">
      <c r="B22" s="4" t="s">
        <v>7</v>
      </c>
      <c r="C22" s="2">
        <v>50</v>
      </c>
      <c r="D22" s="4" t="s">
        <v>47</v>
      </c>
      <c r="E22" s="4" t="s">
        <v>57</v>
      </c>
      <c r="G22" s="2" t="s">
        <v>8</v>
      </c>
    </row>
    <row r="23" spans="2:7" ht="15">
      <c r="B23" s="4" t="s">
        <v>7</v>
      </c>
      <c r="C23" s="2">
        <v>80</v>
      </c>
      <c r="D23" s="4" t="s">
        <v>47</v>
      </c>
      <c r="E23" s="4" t="s">
        <v>57</v>
      </c>
      <c r="G23" s="2" t="s">
        <v>11</v>
      </c>
    </row>
    <row r="24" spans="2:7" ht="15">
      <c r="B24" s="4" t="s">
        <v>7</v>
      </c>
      <c r="C24" s="2">
        <v>30</v>
      </c>
      <c r="D24" s="4" t="s">
        <v>47</v>
      </c>
      <c r="E24" s="4" t="s">
        <v>57</v>
      </c>
      <c r="G24" s="2" t="s">
        <v>13</v>
      </c>
    </row>
    <row r="25" spans="2:7" ht="15">
      <c r="B25" s="4" t="s">
        <v>7</v>
      </c>
      <c r="C25" s="2">
        <v>560</v>
      </c>
      <c r="D25" s="4" t="s">
        <v>47</v>
      </c>
      <c r="E25" s="4" t="s">
        <v>57</v>
      </c>
      <c r="G25" s="2" t="s">
        <v>17</v>
      </c>
    </row>
    <row r="26" spans="2:7" ht="15">
      <c r="B26" s="4" t="s">
        <v>7</v>
      </c>
      <c r="C26" s="2">
        <v>15</v>
      </c>
      <c r="D26" s="4" t="s">
        <v>47</v>
      </c>
      <c r="E26" s="4" t="s">
        <v>57</v>
      </c>
      <c r="G26" s="2" t="s">
        <v>25</v>
      </c>
    </row>
    <row r="27" spans="1:7" ht="15">
      <c r="A27" s="2">
        <f>SUM(C21:C27)</f>
        <v>935.75</v>
      </c>
      <c r="B27" s="4" t="s">
        <v>28</v>
      </c>
      <c r="C27" s="2">
        <v>0.75</v>
      </c>
      <c r="D27" s="4" t="s">
        <v>47</v>
      </c>
      <c r="E27" s="4" t="s">
        <v>57</v>
      </c>
      <c r="G27" s="2" t="s">
        <v>35</v>
      </c>
    </row>
    <row r="28" spans="1:7" ht="15">
      <c r="A28" s="2">
        <f>SUM(C28)</f>
        <v>6</v>
      </c>
      <c r="B28" s="4" t="s">
        <v>28</v>
      </c>
      <c r="C28" s="2">
        <v>6</v>
      </c>
      <c r="D28" s="4" t="s">
        <v>54</v>
      </c>
      <c r="E28" s="4" t="s">
        <v>57</v>
      </c>
      <c r="G28" s="2" t="s">
        <v>37</v>
      </c>
    </row>
    <row r="29" spans="2:7" ht="15">
      <c r="B29" s="4" t="s">
        <v>0</v>
      </c>
      <c r="C29" s="2">
        <v>50</v>
      </c>
      <c r="D29" s="4" t="s">
        <v>50</v>
      </c>
      <c r="E29" s="4" t="s">
        <v>57</v>
      </c>
      <c r="G29" s="2" t="s">
        <v>2</v>
      </c>
    </row>
    <row r="30" spans="2:7" ht="15">
      <c r="B30" s="4" t="s">
        <v>0</v>
      </c>
      <c r="C30" s="2">
        <v>155</v>
      </c>
      <c r="D30" s="4" t="s">
        <v>50</v>
      </c>
      <c r="E30" s="4" t="s">
        <v>57</v>
      </c>
      <c r="G30" s="2" t="s">
        <v>3</v>
      </c>
    </row>
    <row r="31" spans="2:7" ht="15">
      <c r="B31" s="4" t="s">
        <v>0</v>
      </c>
      <c r="C31" s="2">
        <v>36.5</v>
      </c>
      <c r="D31" s="4" t="s">
        <v>50</v>
      </c>
      <c r="E31" s="4" t="s">
        <v>57</v>
      </c>
      <c r="G31" s="2" t="s">
        <v>4</v>
      </c>
    </row>
    <row r="32" spans="2:7" ht="15">
      <c r="B32" s="4" t="s">
        <v>0</v>
      </c>
      <c r="C32" s="2">
        <v>1</v>
      </c>
      <c r="D32" s="4" t="s">
        <v>50</v>
      </c>
      <c r="E32" s="4" t="s">
        <v>57</v>
      </c>
      <c r="G32" s="2" t="s">
        <v>5</v>
      </c>
    </row>
    <row r="33" spans="2:7" ht="15">
      <c r="B33" s="4" t="s">
        <v>7</v>
      </c>
      <c r="C33" s="2">
        <v>150</v>
      </c>
      <c r="D33" s="4" t="s">
        <v>50</v>
      </c>
      <c r="E33" s="4" t="s">
        <v>57</v>
      </c>
      <c r="G33" s="2" t="s">
        <v>9</v>
      </c>
    </row>
    <row r="34" spans="2:7" ht="15">
      <c r="B34" s="4" t="s">
        <v>7</v>
      </c>
      <c r="C34" s="2">
        <v>227</v>
      </c>
      <c r="D34" s="4" t="s">
        <v>50</v>
      </c>
      <c r="E34" s="4" t="s">
        <v>57</v>
      </c>
      <c r="G34" s="2" t="s">
        <v>15</v>
      </c>
    </row>
    <row r="35" spans="2:7" ht="15">
      <c r="B35" s="4" t="s">
        <v>7</v>
      </c>
      <c r="C35" s="2">
        <v>20</v>
      </c>
      <c r="D35" s="4" t="s">
        <v>50</v>
      </c>
      <c r="E35" s="4" t="s">
        <v>57</v>
      </c>
      <c r="F35" s="5" t="s">
        <v>64</v>
      </c>
      <c r="G35" s="2" t="s">
        <v>58</v>
      </c>
    </row>
    <row r="36" spans="2:7" ht="15">
      <c r="B36" s="4" t="s">
        <v>7</v>
      </c>
      <c r="C36" s="2">
        <v>20</v>
      </c>
      <c r="D36" s="4" t="s">
        <v>50</v>
      </c>
      <c r="E36" s="4" t="s">
        <v>57</v>
      </c>
      <c r="G36" s="2" t="s">
        <v>19</v>
      </c>
    </row>
    <row r="37" spans="2:7" ht="15">
      <c r="B37" s="4" t="s">
        <v>7</v>
      </c>
      <c r="C37" s="2">
        <v>5</v>
      </c>
      <c r="D37" s="4" t="s">
        <v>50</v>
      </c>
      <c r="E37" s="4" t="s">
        <v>57</v>
      </c>
      <c r="F37" s="5" t="s">
        <v>64</v>
      </c>
      <c r="G37" s="2" t="s">
        <v>22</v>
      </c>
    </row>
    <row r="38" spans="2:7" ht="15">
      <c r="B38" s="4" t="s">
        <v>7</v>
      </c>
      <c r="C38" s="2">
        <v>25</v>
      </c>
      <c r="D38" s="4" t="s">
        <v>50</v>
      </c>
      <c r="E38" s="4" t="s">
        <v>57</v>
      </c>
      <c r="F38" s="5" t="s">
        <v>64</v>
      </c>
      <c r="G38" s="2" t="s">
        <v>27</v>
      </c>
    </row>
    <row r="39" spans="2:7" ht="15">
      <c r="B39" s="4" t="s">
        <v>28</v>
      </c>
      <c r="C39" s="2">
        <v>5</v>
      </c>
      <c r="D39" s="4" t="s">
        <v>50</v>
      </c>
      <c r="E39" s="4" t="s">
        <v>57</v>
      </c>
      <c r="F39" s="5" t="s">
        <v>64</v>
      </c>
      <c r="G39" s="2" t="s">
        <v>29</v>
      </c>
    </row>
    <row r="40" spans="2:7" ht="15">
      <c r="B40" s="4" t="s">
        <v>28</v>
      </c>
      <c r="C40" s="2">
        <v>10</v>
      </c>
      <c r="D40" s="4" t="s">
        <v>50</v>
      </c>
      <c r="E40" s="4" t="s">
        <v>57</v>
      </c>
      <c r="F40" s="5" t="s">
        <v>64</v>
      </c>
      <c r="G40" s="2" t="s">
        <v>30</v>
      </c>
    </row>
    <row r="41" spans="2:7" ht="15">
      <c r="B41" s="4" t="s">
        <v>28</v>
      </c>
      <c r="C41" s="2">
        <v>16</v>
      </c>
      <c r="D41" s="4" t="s">
        <v>50</v>
      </c>
      <c r="E41" s="4" t="s">
        <v>57</v>
      </c>
      <c r="G41" s="2" t="s">
        <v>62</v>
      </c>
    </row>
    <row r="42" spans="2:7" ht="15">
      <c r="B42" s="4" t="s">
        <v>28</v>
      </c>
      <c r="C42" s="2">
        <v>2</v>
      </c>
      <c r="D42" s="4" t="s">
        <v>50</v>
      </c>
      <c r="E42" s="4" t="s">
        <v>57</v>
      </c>
      <c r="G42" s="2" t="s">
        <v>32</v>
      </c>
    </row>
    <row r="43" spans="2:7" ht="15">
      <c r="B43" s="4" t="s">
        <v>28</v>
      </c>
      <c r="C43" s="2">
        <v>123</v>
      </c>
      <c r="D43" s="4" t="s">
        <v>50</v>
      </c>
      <c r="E43" s="4" t="s">
        <v>57</v>
      </c>
      <c r="G43" s="2" t="s">
        <v>33</v>
      </c>
    </row>
    <row r="44" spans="2:7" ht="15">
      <c r="B44" s="4" t="s">
        <v>28</v>
      </c>
      <c r="C44" s="2">
        <v>5</v>
      </c>
      <c r="D44" s="4" t="s">
        <v>50</v>
      </c>
      <c r="E44" s="4" t="s">
        <v>57</v>
      </c>
      <c r="F44" s="5" t="s">
        <v>64</v>
      </c>
      <c r="G44" s="2" t="s">
        <v>65</v>
      </c>
    </row>
    <row r="45" spans="2:7" ht="15">
      <c r="B45" s="4" t="s">
        <v>28</v>
      </c>
      <c r="C45" s="2">
        <v>80</v>
      </c>
      <c r="D45" s="4" t="s">
        <v>50</v>
      </c>
      <c r="E45" s="4" t="s">
        <v>57</v>
      </c>
      <c r="G45" s="2" t="s">
        <v>36</v>
      </c>
    </row>
    <row r="46" spans="2:7" ht="15">
      <c r="B46" s="4" t="s">
        <v>28</v>
      </c>
      <c r="C46" s="2">
        <v>33.8</v>
      </c>
      <c r="D46" s="4" t="s">
        <v>50</v>
      </c>
      <c r="E46" s="4" t="s">
        <v>57</v>
      </c>
      <c r="G46" s="2" t="s">
        <v>38</v>
      </c>
    </row>
    <row r="47" spans="2:7" ht="15">
      <c r="B47" s="4" t="s">
        <v>28</v>
      </c>
      <c r="C47" s="2">
        <v>10</v>
      </c>
      <c r="D47" s="4" t="s">
        <v>50</v>
      </c>
      <c r="E47" s="4" t="s">
        <v>57</v>
      </c>
      <c r="F47" s="5" t="s">
        <v>64</v>
      </c>
      <c r="G47" s="2" t="s">
        <v>41</v>
      </c>
    </row>
    <row r="48" spans="2:7" ht="15">
      <c r="B48" s="4" t="s">
        <v>28</v>
      </c>
      <c r="C48" s="2">
        <v>60</v>
      </c>
      <c r="D48" s="4" t="s">
        <v>50</v>
      </c>
      <c r="E48" s="4" t="s">
        <v>57</v>
      </c>
      <c r="F48" s="5"/>
      <c r="G48" s="2" t="s">
        <v>85</v>
      </c>
    </row>
    <row r="49" spans="2:7" ht="15">
      <c r="B49" s="4" t="s">
        <v>28</v>
      </c>
      <c r="C49" s="2">
        <v>75</v>
      </c>
      <c r="D49" s="4" t="s">
        <v>50</v>
      </c>
      <c r="E49" s="5" t="s">
        <v>57</v>
      </c>
      <c r="G49" s="2" t="s">
        <v>45</v>
      </c>
    </row>
    <row r="50" spans="1:7" ht="15">
      <c r="A50" s="2">
        <f>SUM(C28:C50)</f>
        <v>1140.3</v>
      </c>
      <c r="B50" s="4" t="s">
        <v>28</v>
      </c>
      <c r="C50" s="2">
        <v>25</v>
      </c>
      <c r="D50" s="4" t="s">
        <v>50</v>
      </c>
      <c r="E50" s="5" t="s">
        <v>57</v>
      </c>
      <c r="F50" s="5" t="s">
        <v>64</v>
      </c>
      <c r="G50" s="2" t="s">
        <v>67</v>
      </c>
    </row>
    <row r="51" ht="15">
      <c r="A51" s="2">
        <f>SUM(A3:A50)</f>
        <v>3911.3</v>
      </c>
    </row>
    <row r="53" spans="1:7" ht="15">
      <c r="A53" s="3"/>
      <c r="B53" s="5" t="s">
        <v>28</v>
      </c>
      <c r="C53" s="3">
        <v>6300</v>
      </c>
      <c r="D53" s="5" t="s">
        <v>51</v>
      </c>
      <c r="E53" s="5" t="s">
        <v>56</v>
      </c>
      <c r="F53" s="5"/>
      <c r="G53" s="3" t="s">
        <v>43</v>
      </c>
    </row>
    <row r="54" spans="1:7" ht="15">
      <c r="A54" s="3">
        <f>SUM(C53:C54)</f>
        <v>6400</v>
      </c>
      <c r="B54" s="5" t="s">
        <v>28</v>
      </c>
      <c r="C54" s="3">
        <v>100</v>
      </c>
      <c r="D54" s="5" t="s">
        <v>50</v>
      </c>
      <c r="E54" s="5" t="s">
        <v>56</v>
      </c>
      <c r="F54" s="5" t="s">
        <v>64</v>
      </c>
      <c r="G54" s="3" t="s">
        <v>44</v>
      </c>
    </row>
    <row r="55" spans="2:7" ht="15">
      <c r="B55" s="4" t="s">
        <v>0</v>
      </c>
      <c r="C55" s="2">
        <f>1300/5</f>
        <v>260</v>
      </c>
      <c r="D55" s="4" t="s">
        <v>47</v>
      </c>
      <c r="E55" s="4" t="s">
        <v>56</v>
      </c>
      <c r="F55" s="5" t="s">
        <v>64</v>
      </c>
      <c r="G55" s="2" t="s">
        <v>1</v>
      </c>
    </row>
    <row r="56" spans="1:7" ht="15">
      <c r="A56" s="2">
        <f>SUM(C55:C56)</f>
        <v>388</v>
      </c>
      <c r="B56" s="4" t="s">
        <v>0</v>
      </c>
      <c r="C56" s="2">
        <v>128</v>
      </c>
      <c r="D56" s="4" t="s">
        <v>47</v>
      </c>
      <c r="E56" s="4" t="s">
        <v>56</v>
      </c>
      <c r="G56" s="2" t="s">
        <v>6</v>
      </c>
    </row>
    <row r="58" spans="1:2" ht="15.75" thickBot="1">
      <c r="A58" s="7" t="s">
        <v>79</v>
      </c>
      <c r="B58" s="2"/>
    </row>
    <row r="59" spans="1:2" ht="19.5" customHeight="1">
      <c r="A59" s="2" t="s">
        <v>56</v>
      </c>
      <c r="B59" s="2" t="s">
        <v>78</v>
      </c>
    </row>
    <row r="60" spans="1:2" ht="15">
      <c r="A60" s="2" t="s">
        <v>80</v>
      </c>
      <c r="B60" s="2" t="s">
        <v>81</v>
      </c>
    </row>
    <row r="61" spans="1:2" ht="15">
      <c r="A61" s="2" t="s">
        <v>71</v>
      </c>
      <c r="B61" s="2" t="s">
        <v>72</v>
      </c>
    </row>
    <row r="62" spans="1:2" ht="15">
      <c r="A62" s="2" t="s">
        <v>49</v>
      </c>
      <c r="B62" s="2" t="s">
        <v>73</v>
      </c>
    </row>
    <row r="63" spans="1:2" ht="15">
      <c r="A63" s="2" t="s">
        <v>53</v>
      </c>
      <c r="B63" s="2" t="s">
        <v>74</v>
      </c>
    </row>
    <row r="64" spans="1:2" ht="15">
      <c r="A64" s="2" t="s">
        <v>54</v>
      </c>
      <c r="B64" s="2" t="s">
        <v>75</v>
      </c>
    </row>
    <row r="65" spans="1:2" ht="15">
      <c r="A65" s="2" t="s">
        <v>55</v>
      </c>
      <c r="B65" s="2" t="s">
        <v>76</v>
      </c>
    </row>
    <row r="66" spans="1:2" ht="15">
      <c r="A66" s="2" t="s">
        <v>50</v>
      </c>
      <c r="B66" s="2" t="s">
        <v>77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Lane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Lane</dc:creator>
  <cp:keywords/>
  <dc:description/>
  <cp:lastModifiedBy>Jim Lane</cp:lastModifiedBy>
  <dcterms:created xsi:type="dcterms:W3CDTF">2011-08-18T08:25:12Z</dcterms:created>
  <dcterms:modified xsi:type="dcterms:W3CDTF">2011-08-19T14:28:27Z</dcterms:modified>
  <cp:category/>
  <cp:version/>
  <cp:contentType/>
  <cp:contentStatus/>
</cp:coreProperties>
</file>